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zenkad\Documents\1. radna mapa\my docum staro računalo\web\"/>
    </mc:Choice>
  </mc:AlternateContent>
  <xr:revisionPtr revIDLastSave="0" documentId="8_{9909762B-9FCF-4302-966E-F2EBD00C324F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VLASTITI RASHODI 2018" sheetId="1" r:id="rId1"/>
  </sheets>
  <definedNames>
    <definedName name="_xlnm.Print_Titles" localSheetId="0">'VLASTITI RASHODI 2018'!$9:$9</definedName>
    <definedName name="Print_Titles_0" localSheetId="0">'VLASTITI RASHODI 2018'!$9:$9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60" i="1" l="1"/>
  <c r="F61" i="1"/>
  <c r="F62" i="1"/>
  <c r="F59" i="1"/>
  <c r="F54" i="1"/>
  <c r="F43" i="1"/>
  <c r="F42" i="1"/>
  <c r="F40" i="1"/>
  <c r="F28" i="1"/>
  <c r="F50" i="1" l="1"/>
  <c r="E64" i="1" l="1"/>
  <c r="D64" i="1"/>
  <c r="E58" i="1"/>
  <c r="D58" i="1"/>
  <c r="E52" i="1"/>
  <c r="D52" i="1"/>
  <c r="D51" i="1" s="1"/>
  <c r="F49" i="1"/>
  <c r="F48" i="1"/>
  <c r="E47" i="1"/>
  <c r="D47" i="1"/>
  <c r="F46" i="1"/>
  <c r="F45" i="1"/>
  <c r="F41" i="1"/>
  <c r="F39" i="1"/>
  <c r="F38" i="1"/>
  <c r="E37" i="1"/>
  <c r="D37" i="1"/>
  <c r="F36" i="1"/>
  <c r="F35" i="1"/>
  <c r="F34" i="1"/>
  <c r="F33" i="1"/>
  <c r="F32" i="1"/>
  <c r="F31" i="1"/>
  <c r="E30" i="1"/>
  <c r="D30" i="1"/>
  <c r="E26" i="1"/>
  <c r="D26" i="1"/>
  <c r="E21" i="1"/>
  <c r="D21" i="1"/>
  <c r="E19" i="1"/>
  <c r="D19" i="1"/>
  <c r="E17" i="1"/>
  <c r="D17" i="1"/>
  <c r="D57" i="1" l="1"/>
  <c r="D56" i="1" s="1"/>
  <c r="D55" i="1" s="1"/>
  <c r="E57" i="1"/>
  <c r="F58" i="1"/>
  <c r="E51" i="1"/>
  <c r="F51" i="1" s="1"/>
  <c r="F52" i="1"/>
  <c r="F64" i="1"/>
  <c r="D16" i="1"/>
  <c r="E16" i="1"/>
  <c r="F37" i="1"/>
  <c r="F47" i="1"/>
  <c r="F30" i="1"/>
  <c r="D25" i="1"/>
  <c r="F26" i="1"/>
  <c r="E25" i="1"/>
  <c r="F56" i="1" l="1"/>
  <c r="E56" i="1"/>
  <c r="F57" i="1"/>
  <c r="E15" i="1"/>
  <c r="E14" i="1" s="1"/>
  <c r="D15" i="1"/>
  <c r="F25" i="1"/>
  <c r="E55" i="1" l="1"/>
  <c r="F55" i="1"/>
  <c r="F15" i="1"/>
  <c r="D14" i="1"/>
  <c r="D13" i="1" s="1"/>
  <c r="D12" i="1" s="1"/>
  <c r="D11" i="1" s="1"/>
  <c r="D66" i="1" s="1"/>
  <c r="E13" i="1"/>
  <c r="F14" i="1" l="1"/>
  <c r="F13" i="1"/>
  <c r="E12" i="1"/>
  <c r="F12" i="1" l="1"/>
  <c r="E11" i="1"/>
  <c r="F11" i="1" l="1"/>
  <c r="E66" i="1"/>
  <c r="F66" i="1" s="1"/>
</calcChain>
</file>

<file path=xl/sharedStrings.xml><?xml version="1.0" encoding="utf-8"?>
<sst xmlns="http://schemas.openxmlformats.org/spreadsheetml/2006/main" count="68" uniqueCount="68">
  <si>
    <t>JAVNA VATROGASNA POSTROJBA
GRADA ZAGREBA
SAVSKA CESTA 1</t>
  </si>
  <si>
    <t>POZICIJA</t>
  </si>
  <si>
    <t>BROJ
EKONOM.
KLAS.</t>
  </si>
  <si>
    <t>OSNOVNA I POTONJA NAMJENA</t>
  </si>
  <si>
    <t>OSTVARENJE</t>
  </si>
  <si>
    <t>Glava 02. JAVNA VATROGASNA POSTROJBA</t>
  </si>
  <si>
    <t>Strategija B. JAVNI RED I SIGURNOST</t>
  </si>
  <si>
    <t>Glavni program B01. PROTUPOŽARNA ZAŠTITA</t>
  </si>
  <si>
    <t>Program 1001.FINANCIRANJE DJELATNOSTI PRORAČUNSKIH KORISNIKA IZ VLASTITIH I NAMJENSKIH PRIHODA</t>
  </si>
  <si>
    <t>Aktivnost Z10001.DJELATNOST PRORAČUNSKIH KORISNIKA KOJA SE FINANCIRA IZ VLASTITH I NAMJENSKIH PRIHODA</t>
  </si>
  <si>
    <t>RASHODI POSLOVANJA</t>
  </si>
  <si>
    <t>RASHODI ZA ZAPOSLENE</t>
  </si>
  <si>
    <t>PLAĆE</t>
  </si>
  <si>
    <t>Plaće za redovan rad</t>
  </si>
  <si>
    <t>OSTALI RASHODI ZA ZAPOSLENE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</si>
  <si>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</si>
  <si>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</si>
  <si>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</si>
  <si>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</si>
  <si>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</si>
  <si>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</si>
  <si>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</si>
  <si>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</si>
  <si>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Naknada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</si>
  <si>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</si>
  <si>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</si>
  <si>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</si>
  <si>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</si>
  <si>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</si>
  <si>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</si>
  <si>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</si>
  <si>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</si>
  <si>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</si>
  <si>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tefona, pošte i prijevoza</t>
  </si>
  <si>
    <t>Usluge tekućeg i investicijskog održavanja</t>
  </si>
  <si>
    <t>Komunalne usluge</t>
  </si>
  <si>
    <t>Računalne usluge</t>
  </si>
  <si>
    <t>OSTALI NESPOMENUTI RASHODI POSLOVANJA</t>
  </si>
  <si>
    <t>Premije osiguranja</t>
  </si>
  <si>
    <t>FINANCIJSKI RASHODI</t>
  </si>
  <si>
    <t>OSTALI FINANCIJSKI RASHODI</t>
  </si>
  <si>
    <t>Bankarske usluge i usluge platnog prometa</t>
  </si>
  <si>
    <t>Zatezne kamate</t>
  </si>
  <si>
    <t>Projekt / Aktivnost A100002: OPREMANJE JAVNE VATROGASNE POSTROJBE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</si>
  <si>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</si>
  <si>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</si>
  <si>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</si>
  <si>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</si>
  <si>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</si>
  <si>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</si>
  <si>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NEMATERIJALNA PROIZVEDENA IMOVINA</t>
  </si>
  <si>
    <t>Ulaganja u računalne programe</t>
  </si>
  <si>
    <t>UKUPNO GLAVA 02</t>
  </si>
  <si>
    <t>INDEKS</t>
  </si>
  <si>
    <t>Usluge promdžbe i informiranja</t>
  </si>
  <si>
    <t>Licence</t>
  </si>
  <si>
    <t>Obvezni i preventivni zdrav.pregledi</t>
  </si>
  <si>
    <t>Ostale usluge</t>
  </si>
  <si>
    <t>Reprezentacija</t>
  </si>
  <si>
    <t>Ostali nespomenuti rashodi poslovanja</t>
  </si>
  <si>
    <t>Ostali instrumenti, uređaji i strojevi</t>
  </si>
  <si>
    <t>Sportska oprema</t>
  </si>
  <si>
    <t>Zapovjednik</t>
  </si>
  <si>
    <t>Siniša Jembrih,dipl.ing</t>
  </si>
  <si>
    <t>Intelektualne i osobne usluge</t>
  </si>
  <si>
    <t>PLANIRANO-OSTVARENO-VLASTITI PRIHODI/RASHODI 2019.GODINE  RAZDJEL 019: URED ZA UPRAVLJANJE U HITNIM SITUACIJAMA - GLAVA 02. JAVNA VATROGASNA POSTROJBA</t>
  </si>
  <si>
    <t>U Zagrebu, 24.02.2021.</t>
  </si>
  <si>
    <t>PLAN RASHODA VLASTITIH PRIHODA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</si>
</sst>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BFBFBF"/>
      </patternFill>
    </fill>
    <fill>
      <patternFill patternType="solid">
        <fgColor rgb="FFF29CE6"/>
        <bgColor rgb="FFCC99FF"/>
      </patternFill>
    </fill>
    <fill>
      <patternFill patternType="solid">
        <fgColor rgb="FFCCFF66"/>
        <bgColor rgb="FFCCFFCC"/>
      </patternFill>
    </fill>
    <fill>
      <patternFill patternType="solid">
        <fgColor rgb="FFBFBFBF"/>
        <bgColor rgb="FFC6D9F1"/>
      </patternFill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left" wrapText="1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10" fontId="5" fillId="6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center"/>
    </xf>
    <xf numFmtId="4" fontId="7" fillId="7" borderId="1" xfId="0" applyNumberFormat="1" applyFont="1" applyFill="1" applyBorder="1" applyAlignment="1">
      <alignment horizontal="right" vertical="center"/>
    </xf>
    <xf numFmtId="0" fontId="7" fillId="7" borderId="0" xfId="0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7" fillId="7" borderId="1" xfId="0" applyFont="1" applyFill="1" applyBorder="1"/>
    <xf numFmtId="4" fontId="5" fillId="2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4" fontId="5" fillId="8" borderId="1" xfId="0" applyNumberFormat="1" applyFont="1" applyFill="1" applyBorder="1" applyAlignment="1">
      <alignment horizontal="right" vertical="center"/>
    </xf>
    <xf numFmtId="10" fontId="5" fillId="9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4" fontId="5" fillId="8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29CE6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9"/>
  <sheetViews>
    <sheetView tabSelected="1" zoomScale="110" zoomScaleNormal="110" workbookViewId="0">
      <selection activeCell="C70" sqref="C70"/>
    </sheetView>
  </sheetViews>
  <sheetFormatPr defaultRowHeight="12.75" x14ac:dyDescent="0.2"/>
  <cols>
    <col min="1" max="1" width="5.42578125" style="1"/>
    <col min="2" max="2" width="4.7109375" style="1"/>
    <col min="3" max="3" width="48.42578125" style="2"/>
    <col min="4" max="4" width="12.140625" style="1"/>
    <col min="5" max="5" width="11.7109375" style="47" customWidth="1"/>
    <col min="6" max="6" width="9.85546875" style="1"/>
    <col min="7" max="1025" width="9.140625" style="1"/>
  </cols>
  <sheetData>
    <row r="1" spans="1:1024" s="3" customFormat="1" ht="38.25" x14ac:dyDescent="0.2">
      <c r="C1" s="4" t="s">
        <v>0</v>
      </c>
      <c r="E1" s="39"/>
    </row>
    <row r="2" spans="1:1024" s="3" customFormat="1" ht="12.75" customHeight="1" x14ac:dyDescent="0.2">
      <c r="C2" s="5"/>
      <c r="E2" s="39"/>
    </row>
    <row r="3" spans="1:1024" s="3" customFormat="1" x14ac:dyDescent="0.2">
      <c r="C3" s="6"/>
      <c r="E3" s="39"/>
    </row>
    <row r="4" spans="1:1024" s="3" customFormat="1" x14ac:dyDescent="0.2">
      <c r="C4" s="6"/>
      <c r="E4" s="39"/>
    </row>
    <row r="5" spans="1:1024" s="3" customFormat="1" x14ac:dyDescent="0.2">
      <c r="C5" s="5"/>
      <c r="E5" s="39"/>
    </row>
    <row r="6" spans="1:1024" x14ac:dyDescent="0.2">
      <c r="A6" s="3"/>
      <c r="B6" s="3"/>
      <c r="C6" s="6" t="s">
        <v>66</v>
      </c>
      <c r="D6"/>
      <c r="E6" s="4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 s="3"/>
      <c r="B7" s="3"/>
      <c r="C7" s="7"/>
      <c r="D7"/>
      <c r="E7" s="4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6" customHeight="1" x14ac:dyDescent="0.2">
      <c r="A8" s="48" t="s">
        <v>65</v>
      </c>
      <c r="B8" s="49"/>
      <c r="C8" s="49"/>
      <c r="D8" s="49"/>
      <c r="E8" s="49"/>
      <c r="F8" s="5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9" customHeight="1" x14ac:dyDescent="0.2">
      <c r="A9" s="8" t="s">
        <v>1</v>
      </c>
      <c r="B9" s="8" t="s">
        <v>2</v>
      </c>
      <c r="C9" s="9" t="s">
        <v>3</v>
      </c>
      <c r="D9" s="8" t="s">
        <v>67</v>
      </c>
      <c r="E9" s="10" t="s">
        <v>4</v>
      </c>
      <c r="F9" s="10" t="s">
        <v>53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3" customFormat="1" ht="14.25" customHeight="1" x14ac:dyDescent="0.25">
      <c r="A10" s="51" t="s">
        <v>5</v>
      </c>
      <c r="B10" s="51"/>
      <c r="C10" s="51"/>
      <c r="D10" s="11"/>
      <c r="E10" s="12"/>
      <c r="F10" s="12"/>
    </row>
    <row r="11" spans="1:1024" s="13" customFormat="1" ht="14.25" customHeight="1" x14ac:dyDescent="0.25">
      <c r="A11" s="52" t="s">
        <v>6</v>
      </c>
      <c r="B11" s="52"/>
      <c r="C11" s="52"/>
      <c r="D11" s="14">
        <f>D12</f>
        <v>648000</v>
      </c>
      <c r="E11" s="41">
        <f>E12</f>
        <v>640777.97000000009</v>
      </c>
      <c r="F11" s="15">
        <f t="shared" ref="F11:F15" si="0">E11/D11</f>
        <v>0.98885489197530874</v>
      </c>
    </row>
    <row r="12" spans="1:1024" s="13" customFormat="1" ht="13.5" customHeight="1" x14ac:dyDescent="0.25">
      <c r="A12" s="53" t="s">
        <v>7</v>
      </c>
      <c r="B12" s="53"/>
      <c r="C12" s="53"/>
      <c r="D12" s="14">
        <f>D13</f>
        <v>648000</v>
      </c>
      <c r="E12" s="41">
        <f>E13</f>
        <v>640777.97000000009</v>
      </c>
      <c r="F12" s="15">
        <f t="shared" si="0"/>
        <v>0.98885489197530874</v>
      </c>
    </row>
    <row r="13" spans="1:1024" s="13" customFormat="1" ht="23.25" customHeight="1" x14ac:dyDescent="0.25">
      <c r="A13" s="54" t="s">
        <v>8</v>
      </c>
      <c r="B13" s="54"/>
      <c r="C13" s="54"/>
      <c r="D13" s="14">
        <f>D14+D55</f>
        <v>648000</v>
      </c>
      <c r="E13" s="41">
        <f>E14+E55</f>
        <v>640777.97000000009</v>
      </c>
      <c r="F13" s="15">
        <f t="shared" si="0"/>
        <v>0.98885489197530874</v>
      </c>
    </row>
    <row r="14" spans="1:1024" s="13" customFormat="1" ht="24.75" customHeight="1" x14ac:dyDescent="0.25">
      <c r="A14" s="55" t="s">
        <v>9</v>
      </c>
      <c r="B14" s="55"/>
      <c r="C14" s="55"/>
      <c r="D14" s="16">
        <f>D15</f>
        <v>418000</v>
      </c>
      <c r="E14" s="42">
        <f>E15</f>
        <v>411280.53000000009</v>
      </c>
      <c r="F14" s="17">
        <f t="shared" si="0"/>
        <v>0.98392471291866046</v>
      </c>
    </row>
    <row r="15" spans="1:1024" s="13" customFormat="1" ht="13.5" customHeight="1" x14ac:dyDescent="0.25">
      <c r="A15" s="18"/>
      <c r="B15" s="19">
        <v>3</v>
      </c>
      <c r="C15" s="20" t="s">
        <v>10</v>
      </c>
      <c r="D15" s="14">
        <f>D16+D25+D51</f>
        <v>418000</v>
      </c>
      <c r="E15" s="41">
        <f>E16+E25+E51</f>
        <v>411280.53000000009</v>
      </c>
      <c r="F15" s="15">
        <f t="shared" si="0"/>
        <v>0.98392471291866046</v>
      </c>
    </row>
    <row r="16" spans="1:1024" s="13" customFormat="1" ht="13.5" customHeight="1" x14ac:dyDescent="0.25">
      <c r="A16" s="18"/>
      <c r="B16" s="19">
        <v>31</v>
      </c>
      <c r="C16" s="20" t="s">
        <v>11</v>
      </c>
      <c r="D16" s="14">
        <f>D17+D19+D21</f>
        <v>0</v>
      </c>
      <c r="E16" s="41">
        <f>E17+E19+E21</f>
        <v>0</v>
      </c>
      <c r="F16" s="15">
        <v>0</v>
      </c>
    </row>
    <row r="17" spans="1:1024" s="13" customFormat="1" ht="13.5" customHeight="1" x14ac:dyDescent="0.25">
      <c r="A17" s="18"/>
      <c r="B17" s="19">
        <v>311</v>
      </c>
      <c r="C17" s="20" t="s">
        <v>12</v>
      </c>
      <c r="D17" s="14">
        <f>SUM(D18:D18)</f>
        <v>0</v>
      </c>
      <c r="E17" s="41">
        <f>SUM(E18:E18)</f>
        <v>0</v>
      </c>
      <c r="F17" s="15">
        <v>0</v>
      </c>
    </row>
    <row r="18" spans="1:1024" s="13" customFormat="1" x14ac:dyDescent="0.25">
      <c r="A18" s="21"/>
      <c r="B18" s="21">
        <v>3111</v>
      </c>
      <c r="C18" s="22" t="s">
        <v>13</v>
      </c>
      <c r="D18" s="23">
        <v>0</v>
      </c>
      <c r="E18" s="43">
        <v>0</v>
      </c>
      <c r="F18" s="24">
        <v>0</v>
      </c>
    </row>
    <row r="19" spans="1:1024" s="13" customFormat="1" x14ac:dyDescent="0.25">
      <c r="A19" s="21"/>
      <c r="B19" s="19">
        <v>312</v>
      </c>
      <c r="C19" s="20" t="s">
        <v>14</v>
      </c>
      <c r="D19" s="14">
        <f>D20</f>
        <v>0</v>
      </c>
      <c r="E19" s="41">
        <f>E20</f>
        <v>0</v>
      </c>
      <c r="F19" s="15">
        <v>0</v>
      </c>
    </row>
    <row r="20" spans="1:1024" s="13" customFormat="1" ht="13.5" customHeight="1" x14ac:dyDescent="0.25">
      <c r="A20" s="18"/>
      <c r="B20" s="21">
        <v>3121</v>
      </c>
      <c r="C20" s="22" t="s">
        <v>15</v>
      </c>
      <c r="D20" s="23">
        <v>0</v>
      </c>
      <c r="E20" s="43">
        <v>0</v>
      </c>
      <c r="F20" s="24">
        <v>0</v>
      </c>
    </row>
    <row r="21" spans="1:1024" s="13" customFormat="1" x14ac:dyDescent="0.25">
      <c r="A21" s="21"/>
      <c r="B21" s="19">
        <v>313</v>
      </c>
      <c r="C21" s="20" t="s">
        <v>16</v>
      </c>
      <c r="D21" s="14">
        <f>SUM(D22:D24)</f>
        <v>0</v>
      </c>
      <c r="E21" s="41">
        <f>SUM(E22:E24)</f>
        <v>0</v>
      </c>
      <c r="F21" s="15">
        <v>0</v>
      </c>
    </row>
    <row r="22" spans="1:1024" s="13" customFormat="1" x14ac:dyDescent="0.25">
      <c r="A22" s="21"/>
      <c r="B22" s="21">
        <v>3131</v>
      </c>
      <c r="C22" s="22" t="s">
        <v>17</v>
      </c>
      <c r="D22" s="23">
        <v>0</v>
      </c>
      <c r="E22" s="43">
        <v>0</v>
      </c>
      <c r="F22" s="24">
        <v>0</v>
      </c>
    </row>
    <row r="23" spans="1:1024" s="13" customFormat="1" x14ac:dyDescent="0.25">
      <c r="A23" s="21"/>
      <c r="B23" s="21">
        <v>3132</v>
      </c>
      <c r="C23" s="22" t="s">
        <v>18</v>
      </c>
      <c r="D23" s="23">
        <v>0</v>
      </c>
      <c r="E23" s="43">
        <v>0</v>
      </c>
      <c r="F23" s="24">
        <v>0</v>
      </c>
    </row>
    <row r="24" spans="1:1024" s="13" customFormat="1" ht="13.5" customHeight="1" x14ac:dyDescent="0.25">
      <c r="A24" s="18"/>
      <c r="B24" s="21">
        <v>3133</v>
      </c>
      <c r="C24" s="22" t="s">
        <v>19</v>
      </c>
      <c r="D24" s="23">
        <v>0</v>
      </c>
      <c r="E24" s="43">
        <v>0</v>
      </c>
      <c r="F24" s="24">
        <v>0</v>
      </c>
    </row>
    <row r="25" spans="1:1024" ht="13.5" customHeight="1" x14ac:dyDescent="0.2">
      <c r="A25" s="18"/>
      <c r="B25" s="19">
        <v>32</v>
      </c>
      <c r="C25" s="20" t="s">
        <v>20</v>
      </c>
      <c r="D25" s="14">
        <f>D26+D30+D37+D47</f>
        <v>417900</v>
      </c>
      <c r="E25" s="41">
        <f>E26+E30+E37+E47</f>
        <v>411264.63000000006</v>
      </c>
      <c r="F25" s="15">
        <f>E25/D25</f>
        <v>0.984122110552764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3.5" x14ac:dyDescent="0.25">
      <c r="A26" s="21"/>
      <c r="B26" s="19">
        <v>321</v>
      </c>
      <c r="C26" s="20" t="s">
        <v>21</v>
      </c>
      <c r="D26" s="14">
        <f>SUM(D27:D29)</f>
        <v>2000</v>
      </c>
      <c r="E26" s="41">
        <f>SUM(E27:E29)</f>
        <v>0</v>
      </c>
      <c r="F26" s="15">
        <f>E26/D26</f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3.5" x14ac:dyDescent="0.25">
      <c r="A27" s="21"/>
      <c r="B27" s="21">
        <v>3211</v>
      </c>
      <c r="C27" s="22" t="s">
        <v>22</v>
      </c>
      <c r="D27" s="23">
        <v>0</v>
      </c>
      <c r="E27" s="43">
        <v>0</v>
      </c>
      <c r="F27" s="24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5" x14ac:dyDescent="0.25">
      <c r="A28" s="21"/>
      <c r="B28" s="21">
        <v>3212</v>
      </c>
      <c r="C28" s="22" t="s">
        <v>23</v>
      </c>
      <c r="D28" s="23">
        <v>1000</v>
      </c>
      <c r="E28" s="43">
        <v>0</v>
      </c>
      <c r="F28" s="24">
        <f t="shared" ref="F28:F52" si="1">E28/D28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3.5" x14ac:dyDescent="0.25">
      <c r="A29" s="21"/>
      <c r="B29" s="21">
        <v>3213</v>
      </c>
      <c r="C29" s="22" t="s">
        <v>24</v>
      </c>
      <c r="D29" s="23">
        <v>1000</v>
      </c>
      <c r="E29" s="43">
        <v>0</v>
      </c>
      <c r="F29" s="24"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3.5" x14ac:dyDescent="0.25">
      <c r="A30" s="21"/>
      <c r="B30" s="19">
        <v>322</v>
      </c>
      <c r="C30" s="20" t="s">
        <v>25</v>
      </c>
      <c r="D30" s="14">
        <f>SUM(D31:D36)</f>
        <v>359200</v>
      </c>
      <c r="E30" s="41">
        <f>SUM(E31:E36)</f>
        <v>357356.04000000004</v>
      </c>
      <c r="F30" s="15">
        <f t="shared" si="1"/>
        <v>0.99486648106904241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3.5" x14ac:dyDescent="0.25">
      <c r="A31" s="21"/>
      <c r="B31" s="21">
        <v>3221</v>
      </c>
      <c r="C31" s="22" t="s">
        <v>26</v>
      </c>
      <c r="D31" s="23">
        <v>46500</v>
      </c>
      <c r="E31" s="43">
        <v>44303.56</v>
      </c>
      <c r="F31" s="24">
        <f t="shared" si="1"/>
        <v>0.9527647311827957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3.5" x14ac:dyDescent="0.25">
      <c r="A32" s="21"/>
      <c r="B32" s="21">
        <v>3222</v>
      </c>
      <c r="C32" s="22" t="s">
        <v>27</v>
      </c>
      <c r="D32" s="23">
        <v>45000</v>
      </c>
      <c r="E32" s="43">
        <v>44874.5</v>
      </c>
      <c r="F32" s="24">
        <f t="shared" si="1"/>
        <v>0.99721111111111116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3.5" x14ac:dyDescent="0.25">
      <c r="A33" s="21"/>
      <c r="B33" s="21">
        <v>3223</v>
      </c>
      <c r="C33" s="22" t="s">
        <v>28</v>
      </c>
      <c r="D33" s="23">
        <v>26500</v>
      </c>
      <c r="E33" s="43">
        <v>25640.58</v>
      </c>
      <c r="F33" s="24">
        <f t="shared" si="1"/>
        <v>0.96756905660377368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3.5" x14ac:dyDescent="0.25">
      <c r="A34" s="21"/>
      <c r="B34" s="21">
        <v>3224</v>
      </c>
      <c r="C34" s="22" t="s">
        <v>29</v>
      </c>
      <c r="D34" s="23">
        <v>59000</v>
      </c>
      <c r="E34" s="43">
        <v>61349.58</v>
      </c>
      <c r="F34" s="24">
        <f t="shared" si="1"/>
        <v>1.0398233898305085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x14ac:dyDescent="0.25">
      <c r="A35" s="21"/>
      <c r="B35" s="21">
        <v>3225</v>
      </c>
      <c r="C35" s="22" t="s">
        <v>30</v>
      </c>
      <c r="D35" s="23">
        <v>79200</v>
      </c>
      <c r="E35" s="43">
        <v>78948.91</v>
      </c>
      <c r="F35" s="24">
        <f t="shared" si="1"/>
        <v>0.99682967171717174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" customHeight="1" x14ac:dyDescent="0.25">
      <c r="A36" s="18"/>
      <c r="B36" s="21">
        <v>3227</v>
      </c>
      <c r="C36" s="22" t="s">
        <v>31</v>
      </c>
      <c r="D36" s="23">
        <v>103000</v>
      </c>
      <c r="E36" s="43">
        <v>102238.91</v>
      </c>
      <c r="F36" s="24">
        <f t="shared" si="1"/>
        <v>0.9926107766990292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customHeight="1" x14ac:dyDescent="0.2">
      <c r="A37" s="18"/>
      <c r="B37" s="19">
        <v>323</v>
      </c>
      <c r="C37" s="20" t="s">
        <v>32</v>
      </c>
      <c r="D37" s="14">
        <f>SUM(D38:D46)</f>
        <v>43700</v>
      </c>
      <c r="E37" s="41">
        <f>SUM(E38:E46)</f>
        <v>40972.509999999995</v>
      </c>
      <c r="F37" s="15">
        <f t="shared" si="1"/>
        <v>0.93758604118993127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3.5" x14ac:dyDescent="0.25">
      <c r="A38" s="21"/>
      <c r="B38" s="18">
        <v>3231</v>
      </c>
      <c r="C38" s="22" t="s">
        <v>33</v>
      </c>
      <c r="D38" s="23">
        <v>5700</v>
      </c>
      <c r="E38" s="43">
        <v>5120</v>
      </c>
      <c r="F38" s="24">
        <f t="shared" si="1"/>
        <v>0.89824561403508774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3.5" x14ac:dyDescent="0.25">
      <c r="A39" s="21"/>
      <c r="B39" s="21">
        <v>3232</v>
      </c>
      <c r="C39" s="22" t="s">
        <v>34</v>
      </c>
      <c r="D39" s="23">
        <v>7000</v>
      </c>
      <c r="E39" s="43">
        <v>7000</v>
      </c>
      <c r="F39" s="24">
        <f t="shared" si="1"/>
        <v>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3.5" hidden="1" x14ac:dyDescent="0.25">
      <c r="A40" s="21"/>
      <c r="B40" s="21">
        <v>3233</v>
      </c>
      <c r="C40" s="22" t="s">
        <v>54</v>
      </c>
      <c r="D40" s="23">
        <v>0</v>
      </c>
      <c r="E40" s="43">
        <v>0</v>
      </c>
      <c r="F40" s="24" t="e">
        <f t="shared" si="1"/>
        <v>#DIV/0!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3.5" x14ac:dyDescent="0.25">
      <c r="A41" s="21"/>
      <c r="B41" s="21">
        <v>3234</v>
      </c>
      <c r="C41" s="22" t="s">
        <v>35</v>
      </c>
      <c r="D41" s="23">
        <v>22500</v>
      </c>
      <c r="E41" s="43">
        <v>20952.419999999998</v>
      </c>
      <c r="F41" s="24">
        <f t="shared" si="1"/>
        <v>0.93121866666666664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3.5" x14ac:dyDescent="0.25">
      <c r="A42" s="21"/>
      <c r="B42" s="21">
        <v>3235</v>
      </c>
      <c r="C42" s="22" t="s">
        <v>55</v>
      </c>
      <c r="D42" s="23">
        <v>8000</v>
      </c>
      <c r="E42" s="43">
        <v>7775.71</v>
      </c>
      <c r="F42" s="24">
        <f t="shared" si="1"/>
        <v>0.97196375000000002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3.5" hidden="1" x14ac:dyDescent="0.25">
      <c r="A43" s="21"/>
      <c r="B43" s="21">
        <v>3236</v>
      </c>
      <c r="C43" s="22" t="s">
        <v>56</v>
      </c>
      <c r="D43" s="23">
        <v>0</v>
      </c>
      <c r="E43" s="43">
        <v>0</v>
      </c>
      <c r="F43" s="24" t="e">
        <f t="shared" si="1"/>
        <v>#DIV/0!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3.5" hidden="1" x14ac:dyDescent="0.25">
      <c r="A44" s="21"/>
      <c r="B44" s="21">
        <v>3237</v>
      </c>
      <c r="C44" s="22" t="s">
        <v>64</v>
      </c>
      <c r="D44" s="23">
        <v>0</v>
      </c>
      <c r="E44" s="43">
        <v>0</v>
      </c>
      <c r="F44" s="24" t="e">
        <f t="shared" si="1"/>
        <v>#DIV/0!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3.5" hidden="1" x14ac:dyDescent="0.25">
      <c r="A45" s="21"/>
      <c r="B45" s="21">
        <v>3238</v>
      </c>
      <c r="C45" s="22" t="s">
        <v>36</v>
      </c>
      <c r="D45" s="23">
        <v>0</v>
      </c>
      <c r="E45" s="43">
        <v>0</v>
      </c>
      <c r="F45" s="24" t="e">
        <f t="shared" si="1"/>
        <v>#DIV/0!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3.5" x14ac:dyDescent="0.25">
      <c r="A46" s="21"/>
      <c r="B46" s="21">
        <v>3239</v>
      </c>
      <c r="C46" s="22" t="s">
        <v>57</v>
      </c>
      <c r="D46" s="23">
        <v>500</v>
      </c>
      <c r="E46" s="43">
        <v>124.38</v>
      </c>
      <c r="F46" s="24">
        <f t="shared" si="1"/>
        <v>0.24875999999999998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3.5" x14ac:dyDescent="0.25">
      <c r="A47" s="21"/>
      <c r="B47" s="19">
        <v>329</v>
      </c>
      <c r="C47" s="20" t="s">
        <v>37</v>
      </c>
      <c r="D47" s="14">
        <f>SUM(D48:D50)</f>
        <v>13000</v>
      </c>
      <c r="E47" s="41">
        <f>SUM(E48:E50)</f>
        <v>12936.080000000002</v>
      </c>
      <c r="F47" s="15">
        <f t="shared" si="1"/>
        <v>0.99508307692307707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3.5" x14ac:dyDescent="0.25">
      <c r="A48" s="21"/>
      <c r="B48" s="21">
        <v>3292</v>
      </c>
      <c r="C48" s="22" t="s">
        <v>38</v>
      </c>
      <c r="D48" s="23">
        <v>8000</v>
      </c>
      <c r="E48" s="43">
        <v>7000.01</v>
      </c>
      <c r="F48" s="24">
        <f t="shared" si="1"/>
        <v>0.87500125000000006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3.5" x14ac:dyDescent="0.25">
      <c r="A49" s="21"/>
      <c r="B49" s="21">
        <v>3293</v>
      </c>
      <c r="C49" s="22" t="s">
        <v>58</v>
      </c>
      <c r="D49" s="23">
        <v>3500</v>
      </c>
      <c r="E49" s="43">
        <v>3012.78</v>
      </c>
      <c r="F49" s="24">
        <f t="shared" si="1"/>
        <v>0.86079428571428573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3.5" x14ac:dyDescent="0.25">
      <c r="A50" s="21"/>
      <c r="B50" s="36">
        <v>3299</v>
      </c>
      <c r="C50" s="13" t="s">
        <v>59</v>
      </c>
      <c r="D50" s="23">
        <v>1500</v>
      </c>
      <c r="E50" s="43">
        <v>2923.29</v>
      </c>
      <c r="F50" s="23">
        <f t="shared" si="1"/>
        <v>1.94886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6.5" customHeight="1" x14ac:dyDescent="0.2">
      <c r="A51" s="18"/>
      <c r="B51" s="19">
        <v>34</v>
      </c>
      <c r="C51" s="20" t="s">
        <v>39</v>
      </c>
      <c r="D51" s="14">
        <f>D52</f>
        <v>100</v>
      </c>
      <c r="E51" s="41">
        <f>E52</f>
        <v>15.9</v>
      </c>
      <c r="F51" s="15">
        <f t="shared" si="1"/>
        <v>0.159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" customHeight="1" x14ac:dyDescent="0.25">
      <c r="A52" s="21"/>
      <c r="B52" s="19">
        <v>343</v>
      </c>
      <c r="C52" s="20" t="s">
        <v>40</v>
      </c>
      <c r="D52" s="14">
        <f>SUM(D53:D54)</f>
        <v>100</v>
      </c>
      <c r="E52" s="41">
        <f>SUM(E53:E54)</f>
        <v>15.9</v>
      </c>
      <c r="F52" s="15">
        <f t="shared" si="1"/>
        <v>0.159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25" customHeight="1" x14ac:dyDescent="0.25">
      <c r="A53" s="21"/>
      <c r="B53" s="21">
        <v>3431</v>
      </c>
      <c r="C53" s="22" t="s">
        <v>41</v>
      </c>
      <c r="D53" s="23">
        <v>0</v>
      </c>
      <c r="E53" s="43">
        <v>0</v>
      </c>
      <c r="F53" s="23"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28" customFormat="1" ht="15" customHeight="1" x14ac:dyDescent="0.25">
      <c r="A54" s="25"/>
      <c r="B54" s="25">
        <v>3433</v>
      </c>
      <c r="C54" s="26" t="s">
        <v>42</v>
      </c>
      <c r="D54" s="27">
        <v>100</v>
      </c>
      <c r="E54" s="44">
        <v>15.9</v>
      </c>
      <c r="F54" s="23">
        <f>E54/D54</f>
        <v>0.159</v>
      </c>
    </row>
    <row r="55" spans="1:1024" s="13" customFormat="1" ht="16.5" customHeight="1" x14ac:dyDescent="0.25">
      <c r="A55" s="56" t="s">
        <v>43</v>
      </c>
      <c r="B55" s="56"/>
      <c r="C55" s="56"/>
      <c r="D55" s="37">
        <f>D56</f>
        <v>230000</v>
      </c>
      <c r="E55" s="45">
        <f>E56</f>
        <v>229497.44</v>
      </c>
      <c r="F55" s="38">
        <f>E56/D56</f>
        <v>0.99781495652173913</v>
      </c>
    </row>
    <row r="56" spans="1:1024" ht="18" customHeight="1" x14ac:dyDescent="0.2">
      <c r="A56" s="18"/>
      <c r="B56" s="29">
        <v>4</v>
      </c>
      <c r="C56" s="30" t="s">
        <v>44</v>
      </c>
      <c r="D56" s="14">
        <f>D57</f>
        <v>230000</v>
      </c>
      <c r="E56" s="41">
        <f>E57</f>
        <v>229497.44</v>
      </c>
      <c r="F56" s="15">
        <f>E57/D57</f>
        <v>0.99781495652173913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 customHeight="1" x14ac:dyDescent="0.2">
      <c r="A57" s="18"/>
      <c r="B57" s="19">
        <v>42</v>
      </c>
      <c r="C57" s="20" t="s">
        <v>45</v>
      </c>
      <c r="D57" s="14">
        <f>D58+D64</f>
        <v>230000</v>
      </c>
      <c r="E57" s="41">
        <f>E58+E64</f>
        <v>229497.44</v>
      </c>
      <c r="F57" s="15">
        <f t="shared" ref="F57:F58" si="2">E57/D57</f>
        <v>0.99781495652173913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3.5" x14ac:dyDescent="0.25">
      <c r="A58" s="21"/>
      <c r="B58" s="19">
        <v>422</v>
      </c>
      <c r="C58" s="20" t="s">
        <v>46</v>
      </c>
      <c r="D58" s="14">
        <f>SUM(D59:D63)</f>
        <v>230000</v>
      </c>
      <c r="E58" s="41">
        <f>SUM(E59:E63)</f>
        <v>229497.44</v>
      </c>
      <c r="F58" s="15">
        <f t="shared" si="2"/>
        <v>0.99781495652173913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3.5" hidden="1" x14ac:dyDescent="0.25">
      <c r="A59" s="21"/>
      <c r="B59" s="21">
        <v>4221</v>
      </c>
      <c r="C59" s="22" t="s">
        <v>47</v>
      </c>
      <c r="D59" s="23">
        <v>0</v>
      </c>
      <c r="E59" s="43">
        <v>0</v>
      </c>
      <c r="F59" s="23" t="e">
        <f>E59/D59</f>
        <v>#DIV/0!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3.5" x14ac:dyDescent="0.25">
      <c r="A60" s="21"/>
      <c r="B60" s="21">
        <v>4222</v>
      </c>
      <c r="C60" s="22" t="s">
        <v>48</v>
      </c>
      <c r="D60" s="23">
        <v>25000</v>
      </c>
      <c r="E60" s="43">
        <v>24956</v>
      </c>
      <c r="F60" s="23">
        <f t="shared" ref="F60:F64" si="3">E60/D60</f>
        <v>0.99824000000000002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3.5" x14ac:dyDescent="0.25">
      <c r="A61" s="21"/>
      <c r="B61" s="21">
        <v>4223</v>
      </c>
      <c r="C61" s="22" t="s">
        <v>49</v>
      </c>
      <c r="D61" s="23">
        <v>152000</v>
      </c>
      <c r="E61" s="43">
        <v>151887.5</v>
      </c>
      <c r="F61" s="23">
        <f t="shared" si="3"/>
        <v>0.99925986842105263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3.5" x14ac:dyDescent="0.25">
      <c r="A62" s="21"/>
      <c r="B62" s="36">
        <v>4225</v>
      </c>
      <c r="C62" s="35" t="s">
        <v>60</v>
      </c>
      <c r="D62" s="23">
        <v>46000</v>
      </c>
      <c r="E62" s="43">
        <v>45778.94</v>
      </c>
      <c r="F62" s="23">
        <f t="shared" si="3"/>
        <v>0.99519434782608696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x14ac:dyDescent="0.25">
      <c r="A63" s="21"/>
      <c r="B63" s="36">
        <v>4226</v>
      </c>
      <c r="C63" s="13" t="s">
        <v>61</v>
      </c>
      <c r="D63" s="23">
        <v>7000</v>
      </c>
      <c r="E63" s="43">
        <v>6875</v>
      </c>
      <c r="F63" s="23"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3.5" hidden="1" x14ac:dyDescent="0.25">
      <c r="A64" s="21"/>
      <c r="B64" s="19">
        <v>3</v>
      </c>
      <c r="C64" s="20" t="s">
        <v>50</v>
      </c>
      <c r="D64" s="14">
        <f>D65</f>
        <v>0</v>
      </c>
      <c r="E64" s="41">
        <f>E65</f>
        <v>0</v>
      </c>
      <c r="F64" s="15" t="e">
        <f t="shared" si="3"/>
        <v>#DIV/0!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6" s="28" customFormat="1" ht="12.75" hidden="1" customHeight="1" x14ac:dyDescent="0.25">
      <c r="A65" s="31"/>
      <c r="B65" s="25">
        <v>4262</v>
      </c>
      <c r="C65" s="26" t="s">
        <v>51</v>
      </c>
      <c r="D65" s="27"/>
      <c r="E65" s="44"/>
      <c r="F65" s="23"/>
    </row>
    <row r="66" spans="1:6" s="13" customFormat="1" ht="13.5" customHeight="1" x14ac:dyDescent="0.25">
      <c r="A66" s="57" t="s">
        <v>52</v>
      </c>
      <c r="B66" s="57"/>
      <c r="C66" s="57"/>
      <c r="D66" s="32">
        <f>D11</f>
        <v>648000</v>
      </c>
      <c r="E66" s="46">
        <f>E11</f>
        <v>640777.97000000009</v>
      </c>
      <c r="F66" s="33">
        <f>E66/D66</f>
        <v>0.98885489197530874</v>
      </c>
    </row>
    <row r="67" spans="1:6" ht="13.5" x14ac:dyDescent="0.25">
      <c r="A67" s="34"/>
      <c r="B67" s="34"/>
      <c r="C67" s="34"/>
      <c r="D67"/>
      <c r="E67" s="40"/>
      <c r="F67"/>
    </row>
    <row r="68" spans="1:6" ht="13.5" x14ac:dyDescent="0.25">
      <c r="A68" s="34"/>
      <c r="B68" s="34"/>
      <c r="C68" s="34"/>
      <c r="D68" s="58" t="s">
        <v>62</v>
      </c>
      <c r="E68" s="58"/>
      <c r="F68" s="58"/>
    </row>
    <row r="69" spans="1:6" ht="13.5" customHeight="1" x14ac:dyDescent="0.25">
      <c r="A69" s="34"/>
      <c r="B69" s="34"/>
      <c r="C69" s="34"/>
      <c r="D69" s="59" t="s">
        <v>63</v>
      </c>
      <c r="E69" s="59"/>
      <c r="F69" s="59"/>
    </row>
  </sheetData>
  <mergeCells count="10">
    <mergeCell ref="A14:C14"/>
    <mergeCell ref="A55:C55"/>
    <mergeCell ref="A66:C66"/>
    <mergeCell ref="D68:F68"/>
    <mergeCell ref="D69:F69"/>
    <mergeCell ref="A8:F8"/>
    <mergeCell ref="A10:C10"/>
    <mergeCell ref="A11:C11"/>
    <mergeCell ref="A12:C12"/>
    <mergeCell ref="A13:C13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96" firstPageNumber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245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VLASTITI RASHODI 2018</vt:lpstr>
      <vt:lpstr>'VLASTITI RASHODI 2018'!Ispis_naslova</vt:lpstr>
      <vt:lpstr>'VLASTITI RASHODI 2018'!Print_Titles_0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Bilić</dc:creator>
  <cp:lastModifiedBy>Blaženka Divković</cp:lastModifiedBy>
  <cp:revision>2</cp:revision>
  <cp:lastPrinted>2021-01-11T14:01:47Z</cp:lastPrinted>
  <dcterms:created xsi:type="dcterms:W3CDTF">2013-10-30T09:44:12Z</dcterms:created>
  <dcterms:modified xsi:type="dcterms:W3CDTF">2022-01-19T10:55:43Z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